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345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AD33" i="1"/>
  <c r="AD28" l="1"/>
  <c r="AD29"/>
  <c r="W28"/>
  <c r="X28"/>
  <c r="Y28"/>
  <c r="AA28" s="1"/>
  <c r="W29"/>
  <c r="X29"/>
  <c r="Y29"/>
  <c r="W30"/>
  <c r="X30"/>
  <c r="Y30"/>
  <c r="W31"/>
  <c r="X31"/>
  <c r="Y31"/>
  <c r="W32"/>
  <c r="X32"/>
  <c r="Y32"/>
  <c r="V31"/>
  <c r="AD31"/>
  <c r="AD27"/>
  <c r="AA31" l="1"/>
  <c r="AA29"/>
  <c r="AA30"/>
  <c r="Z29"/>
  <c r="AA32"/>
  <c r="Z32"/>
  <c r="Z30"/>
  <c r="Z31"/>
  <c r="Z28"/>
  <c r="AD19"/>
  <c r="AD32"/>
  <c r="AD30"/>
  <c r="AD13"/>
  <c r="AD14"/>
  <c r="AD15"/>
  <c r="AD16"/>
  <c r="AD17"/>
  <c r="AD18"/>
  <c r="AD20"/>
  <c r="AD21"/>
  <c r="AD22"/>
  <c r="AD23"/>
  <c r="AD24"/>
  <c r="AD25"/>
  <c r="AD26"/>
  <c r="N20"/>
  <c r="AD7"/>
  <c r="AD8"/>
  <c r="AD9"/>
  <c r="AD10"/>
  <c r="AD11"/>
  <c r="AD12"/>
  <c r="AD6"/>
  <c r="AD5"/>
  <c r="G33"/>
  <c r="H33"/>
  <c r="I33"/>
  <c r="K33"/>
  <c r="L33"/>
  <c r="M33"/>
  <c r="O33"/>
  <c r="P33"/>
  <c r="Q33"/>
  <c r="S33"/>
  <c r="T33"/>
  <c r="U33"/>
  <c r="V28"/>
  <c r="V29"/>
  <c r="V30"/>
  <c r="V32"/>
  <c r="R24"/>
  <c r="R25"/>
  <c r="R26"/>
  <c r="R27"/>
  <c r="R29"/>
  <c r="N22"/>
  <c r="N23"/>
  <c r="N25"/>
  <c r="J13"/>
  <c r="J14"/>
  <c r="J15"/>
  <c r="J16"/>
  <c r="J17"/>
  <c r="J18"/>
  <c r="J19"/>
  <c r="J20"/>
  <c r="J21"/>
  <c r="J24"/>
  <c r="J25"/>
  <c r="F6"/>
  <c r="F7"/>
  <c r="F8"/>
  <c r="F9"/>
  <c r="F10"/>
  <c r="F11"/>
  <c r="F12"/>
  <c r="F15"/>
  <c r="F16"/>
  <c r="F24"/>
  <c r="F25"/>
  <c r="F5"/>
  <c r="D14"/>
  <c r="F14" s="1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6"/>
  <c r="X5"/>
  <c r="E33"/>
  <c r="W6"/>
  <c r="Y6"/>
  <c r="W7"/>
  <c r="Y7"/>
  <c r="W8"/>
  <c r="Y8"/>
  <c r="W9"/>
  <c r="Y9"/>
  <c r="W10"/>
  <c r="Y10"/>
  <c r="W11"/>
  <c r="Y11"/>
  <c r="W12"/>
  <c r="Y12"/>
  <c r="W13"/>
  <c r="Y13"/>
  <c r="W14"/>
  <c r="Y14"/>
  <c r="W15"/>
  <c r="Y15"/>
  <c r="W16"/>
  <c r="Y16"/>
  <c r="W17"/>
  <c r="Y17"/>
  <c r="W18"/>
  <c r="Y18"/>
  <c r="W19"/>
  <c r="Y19"/>
  <c r="W20"/>
  <c r="Y20"/>
  <c r="W21"/>
  <c r="Y21"/>
  <c r="W22"/>
  <c r="Y22"/>
  <c r="W23"/>
  <c r="Y23"/>
  <c r="W24"/>
  <c r="AA24" s="1"/>
  <c r="Y24"/>
  <c r="W25"/>
  <c r="Y25"/>
  <c r="W26"/>
  <c r="Y26"/>
  <c r="W27"/>
  <c r="Y27"/>
  <c r="C33"/>
  <c r="Y5"/>
  <c r="AA5" s="1"/>
  <c r="W5"/>
  <c r="AA27" l="1"/>
  <c r="AA21"/>
  <c r="AA15"/>
  <c r="AA9"/>
  <c r="AA22"/>
  <c r="AA20"/>
  <c r="AA18"/>
  <c r="AA16"/>
  <c r="AA14"/>
  <c r="AA12"/>
  <c r="AA10"/>
  <c r="AA8"/>
  <c r="AA6"/>
  <c r="D33"/>
  <c r="AA23"/>
  <c r="AA17"/>
  <c r="AA13"/>
  <c r="AA7"/>
  <c r="AA19"/>
  <c r="AA11"/>
  <c r="AA25"/>
  <c r="AA26"/>
  <c r="Z26"/>
  <c r="Z19"/>
  <c r="Z15"/>
  <c r="Z23"/>
  <c r="Z25"/>
  <c r="N33"/>
  <c r="V33"/>
  <c r="Z21"/>
  <c r="J33"/>
  <c r="R33"/>
  <c r="Z13"/>
  <c r="Z17"/>
  <c r="Z7"/>
  <c r="Z11"/>
  <c r="Z5"/>
  <c r="X33"/>
  <c r="F33"/>
  <c r="Z22"/>
  <c r="Z18"/>
  <c r="Z27"/>
  <c r="Z24"/>
  <c r="Z20"/>
  <c r="Z16"/>
  <c r="Z14"/>
  <c r="Z12"/>
  <c r="Z10"/>
  <c r="Z9"/>
  <c r="Z8"/>
  <c r="Z6"/>
  <c r="W33"/>
  <c r="Y33"/>
  <c r="AA33" l="1"/>
  <c r="Z33"/>
</calcChain>
</file>

<file path=xl/sharedStrings.xml><?xml version="1.0" encoding="utf-8"?>
<sst xmlns="http://schemas.openxmlformats.org/spreadsheetml/2006/main" count="476" uniqueCount="52">
  <si>
    <t>Jesper Nørgaard</t>
  </si>
  <si>
    <t>Jens Nording</t>
  </si>
  <si>
    <t>Esben Christensen</t>
  </si>
  <si>
    <t>Carl Erik Møller</t>
  </si>
  <si>
    <t>Vasil Krykov</t>
  </si>
  <si>
    <t>Mikkel Schmidt Hjorth</t>
  </si>
  <si>
    <t>Niels Mortensen</t>
  </si>
  <si>
    <t>Tommy Christensen</t>
  </si>
  <si>
    <t>Flemming Christensen</t>
  </si>
  <si>
    <t>John Amdi Hillebrand</t>
  </si>
  <si>
    <t>Rasmus Vinther Jørgensen</t>
  </si>
  <si>
    <t>Ole J. Pedersen</t>
  </si>
  <si>
    <t>Ronni Lambreth</t>
  </si>
  <si>
    <t>Jacob Nielsen</t>
  </si>
  <si>
    <t>Miklas Emil Nielsen</t>
  </si>
  <si>
    <t>Lars Lindholm Nielsen</t>
  </si>
  <si>
    <t>Anders Boll</t>
  </si>
  <si>
    <t>Preben Jensen</t>
  </si>
  <si>
    <t>Lasse Givoni</t>
  </si>
  <si>
    <t>Thomas Henriksen</t>
  </si>
  <si>
    <t>Petur Djurhuus</t>
  </si>
  <si>
    <t>Mia Peulecke</t>
  </si>
  <si>
    <t>Sebastian Ziegler Jensen</t>
  </si>
  <si>
    <t>Hjalte Serdon Storck</t>
  </si>
  <si>
    <t>Rasmus Peulecke</t>
  </si>
  <si>
    <t>Kristian Peulecke</t>
  </si>
  <si>
    <t>Oliver Collin Nielsen</t>
  </si>
  <si>
    <t>Kampe</t>
  </si>
  <si>
    <t>Point</t>
  </si>
  <si>
    <t>Kalundborg 1</t>
  </si>
  <si>
    <t>Kalundborg 2</t>
  </si>
  <si>
    <t>Kalundborg 3</t>
  </si>
  <si>
    <t>Kalundborg 4</t>
  </si>
  <si>
    <t>Kalundborg 5</t>
  </si>
  <si>
    <t>Total</t>
  </si>
  <si>
    <t>Rating start</t>
  </si>
  <si>
    <t>Rating slut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</si>
  <si>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 xml:space="preserve"> rating</t>
    </r>
  </si>
  <si>
    <t>Præstationsrating</t>
  </si>
  <si>
    <t xml:space="preserve"> - </t>
  </si>
  <si>
    <t>Spiller</t>
  </si>
  <si>
    <t>Spiller resultat</t>
  </si>
  <si>
    <t>FS</t>
  </si>
  <si>
    <t>Point ±</t>
  </si>
  <si>
    <t>Sum / middelværdi</t>
  </si>
  <si>
    <t>% Score</t>
  </si>
  <si>
    <t>Holdskak 2023 - 2024</t>
  </si>
  <si>
    <t>Loui Odgaard</t>
  </si>
  <si>
    <t>2112/1515/1493*</t>
  </si>
  <si>
    <t>1866/1560/1432*</t>
  </si>
  <si>
    <t>* = Præstationsrating er reelt ikke kendt på grund af 100 % score. Første tal er taget fra DSU hjemmesiden, mens de to sidste tal er forskellige alternative beregninger.</t>
  </si>
  <si>
    <t>#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</si>
</sst>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" fontId="0" fillId="0" borderId="34" xfId="0" applyNumberForma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5"/>
  <sheetViews>
    <sheetView tabSelected="1" zoomScale="90" zoomScaleNormal="90" workbookViewId="0">
      <selection activeCell="N7" sqref="N7"/>
    </sheetView>
  </sheetViews>
  <sheetFormatPr defaultRowHeight="20.100000000000001" customHeight="1"/>
  <cols>
    <col min="1" max="1" width="6.7109375" style="1" customWidth="1"/>
    <col min="2" max="2" width="26.28515625" style="1" customWidth="1"/>
    <col min="3" max="4" width="7.7109375" style="1" customWidth="1"/>
    <col min="5" max="22" width="7.7109375" style="25" customWidth="1"/>
    <col min="23" max="26" width="7.7109375" style="1" customWidth="1"/>
    <col min="27" max="27" width="8.5703125" style="25" customWidth="1"/>
    <col min="28" max="29" width="11.28515625" style="1" customWidth="1"/>
    <col min="30" max="30" width="9.7109375" style="1" customWidth="1"/>
    <col min="31" max="31" width="18.42578125" style="1" customWidth="1"/>
    <col min="32" max="16384" width="9.140625" style="1"/>
  </cols>
  <sheetData>
    <row r="1" spans="1:31" ht="36.75" customHeight="1">
      <c r="B1" s="49" t="s">
        <v>46</v>
      </c>
    </row>
    <row r="2" spans="1:31" ht="20.100000000000001" customHeight="1" thickBot="1"/>
    <row r="3" spans="1:31" ht="20.100000000000001" customHeight="1">
      <c r="A3" s="65" t="s">
        <v>51</v>
      </c>
      <c r="B3" s="63" t="s">
        <v>40</v>
      </c>
      <c r="C3" s="56" t="s">
        <v>29</v>
      </c>
      <c r="D3" s="57"/>
      <c r="E3" s="57"/>
      <c r="F3" s="58"/>
      <c r="G3" s="56" t="s">
        <v>30</v>
      </c>
      <c r="H3" s="57"/>
      <c r="I3" s="57"/>
      <c r="J3" s="58"/>
      <c r="K3" s="56" t="s">
        <v>31</v>
      </c>
      <c r="L3" s="57"/>
      <c r="M3" s="57"/>
      <c r="N3" s="58"/>
      <c r="O3" s="56" t="s">
        <v>32</v>
      </c>
      <c r="P3" s="57"/>
      <c r="Q3" s="57"/>
      <c r="R3" s="58"/>
      <c r="S3" s="56" t="s">
        <v>33</v>
      </c>
      <c r="T3" s="57"/>
      <c r="U3" s="57"/>
      <c r="V3" s="58"/>
      <c r="W3" s="54" t="s">
        <v>34</v>
      </c>
      <c r="X3" s="52"/>
      <c r="Y3" s="52"/>
      <c r="Z3" s="52"/>
      <c r="AA3" s="55"/>
      <c r="AB3" s="52" t="s">
        <v>41</v>
      </c>
      <c r="AC3" s="52"/>
      <c r="AD3" s="52"/>
      <c r="AE3" s="53"/>
    </row>
    <row r="4" spans="1:31" ht="20.100000000000001" customHeight="1" thickBot="1">
      <c r="A4" s="66"/>
      <c r="B4" s="64"/>
      <c r="C4" s="6" t="s">
        <v>27</v>
      </c>
      <c r="D4" s="7" t="s">
        <v>42</v>
      </c>
      <c r="E4" s="7" t="s">
        <v>28</v>
      </c>
      <c r="F4" s="28" t="s">
        <v>43</v>
      </c>
      <c r="G4" s="6" t="s">
        <v>27</v>
      </c>
      <c r="H4" s="7" t="s">
        <v>42</v>
      </c>
      <c r="I4" s="7" t="s">
        <v>28</v>
      </c>
      <c r="J4" s="28" t="s">
        <v>43</v>
      </c>
      <c r="K4" s="6" t="s">
        <v>27</v>
      </c>
      <c r="L4" s="7" t="s">
        <v>42</v>
      </c>
      <c r="M4" s="7" t="s">
        <v>28</v>
      </c>
      <c r="N4" s="28" t="s">
        <v>43</v>
      </c>
      <c r="O4" s="6" t="s">
        <v>27</v>
      </c>
      <c r="P4" s="7" t="s">
        <v>42</v>
      </c>
      <c r="Q4" s="7" t="s">
        <v>28</v>
      </c>
      <c r="R4" s="28" t="s">
        <v>43</v>
      </c>
      <c r="S4" s="6" t="s">
        <v>27</v>
      </c>
      <c r="T4" s="7" t="s">
        <v>42</v>
      </c>
      <c r="U4" s="7" t="s">
        <v>28</v>
      </c>
      <c r="V4" s="28" t="s">
        <v>43</v>
      </c>
      <c r="W4" s="6" t="s">
        <v>27</v>
      </c>
      <c r="X4" s="22" t="s">
        <v>42</v>
      </c>
      <c r="Y4" s="12" t="s">
        <v>28</v>
      </c>
      <c r="Z4" s="38" t="s">
        <v>43</v>
      </c>
      <c r="AA4" s="8" t="s">
        <v>45</v>
      </c>
      <c r="AB4" s="42" t="s">
        <v>35</v>
      </c>
      <c r="AC4" s="7" t="s">
        <v>36</v>
      </c>
      <c r="AD4" s="7" t="s">
        <v>37</v>
      </c>
      <c r="AE4" s="8" t="s">
        <v>38</v>
      </c>
    </row>
    <row r="5" spans="1:31" ht="20.100000000000001" customHeight="1">
      <c r="A5" s="30">
        <v>1</v>
      </c>
      <c r="B5" s="59" t="s">
        <v>0</v>
      </c>
      <c r="C5" s="9">
        <v>7</v>
      </c>
      <c r="D5" s="31">
        <v>5.65</v>
      </c>
      <c r="E5" s="3">
        <v>5.5</v>
      </c>
      <c r="F5" s="34">
        <f>E5-D5</f>
        <v>-0.15000000000000036</v>
      </c>
      <c r="G5" s="30" t="s">
        <v>39</v>
      </c>
      <c r="H5" s="27" t="s">
        <v>39</v>
      </c>
      <c r="I5" s="27" t="s">
        <v>39</v>
      </c>
      <c r="J5" s="29" t="s">
        <v>39</v>
      </c>
      <c r="K5" s="30" t="s">
        <v>39</v>
      </c>
      <c r="L5" s="27" t="s">
        <v>39</v>
      </c>
      <c r="M5" s="27" t="s">
        <v>39</v>
      </c>
      <c r="N5" s="29" t="s">
        <v>39</v>
      </c>
      <c r="O5" s="4" t="s">
        <v>39</v>
      </c>
      <c r="P5" s="2" t="s">
        <v>39</v>
      </c>
      <c r="Q5" s="2" t="s">
        <v>39</v>
      </c>
      <c r="R5" s="5" t="s">
        <v>39</v>
      </c>
      <c r="S5" s="4" t="s">
        <v>39</v>
      </c>
      <c r="T5" s="2" t="s">
        <v>39</v>
      </c>
      <c r="U5" s="2" t="s">
        <v>39</v>
      </c>
      <c r="V5" s="5" t="s">
        <v>39</v>
      </c>
      <c r="W5" s="26">
        <f>SUM(C5,G5,K5,O5,S5)</f>
        <v>7</v>
      </c>
      <c r="X5" s="33">
        <f>SUM(D5,H5,L5,P5,T5)</f>
        <v>5.65</v>
      </c>
      <c r="Y5" s="24">
        <f>SUM(E5,I5,M5,Q5,U5)</f>
        <v>5.5</v>
      </c>
      <c r="Z5" s="39">
        <f t="shared" ref="Z5:Z33" si="0">Y5-X5</f>
        <v>-0.15000000000000036</v>
      </c>
      <c r="AA5" s="47">
        <f>Y5*100/W5</f>
        <v>78.571428571428569</v>
      </c>
      <c r="AB5" s="43">
        <v>2237</v>
      </c>
      <c r="AC5" s="3">
        <v>2234</v>
      </c>
      <c r="AD5" s="3">
        <f>AC5-AB5</f>
        <v>-3</v>
      </c>
      <c r="AE5" s="10">
        <v>2182</v>
      </c>
    </row>
    <row r="6" spans="1:31" ht="20.100000000000001" customHeight="1">
      <c r="A6" s="4">
        <v>2</v>
      </c>
      <c r="B6" s="60" t="s">
        <v>1</v>
      </c>
      <c r="C6" s="4">
        <v>7</v>
      </c>
      <c r="D6" s="32">
        <v>4.68</v>
      </c>
      <c r="E6" s="2">
        <v>3.5</v>
      </c>
      <c r="F6" s="35">
        <f t="shared" ref="F6:F25" si="1">E6-D6</f>
        <v>-1.1799999999999997</v>
      </c>
      <c r="G6" s="4" t="s">
        <v>39</v>
      </c>
      <c r="H6" s="2" t="s">
        <v>39</v>
      </c>
      <c r="I6" s="2" t="s">
        <v>39</v>
      </c>
      <c r="J6" s="5" t="s">
        <v>39</v>
      </c>
      <c r="K6" s="4" t="s">
        <v>39</v>
      </c>
      <c r="L6" s="2" t="s">
        <v>39</v>
      </c>
      <c r="M6" s="2" t="s">
        <v>39</v>
      </c>
      <c r="N6" s="5" t="s">
        <v>39</v>
      </c>
      <c r="O6" s="4" t="s">
        <v>39</v>
      </c>
      <c r="P6" s="2" t="s">
        <v>39</v>
      </c>
      <c r="Q6" s="2" t="s">
        <v>39</v>
      </c>
      <c r="R6" s="5" t="s">
        <v>39</v>
      </c>
      <c r="S6" s="4" t="s">
        <v>39</v>
      </c>
      <c r="T6" s="2" t="s">
        <v>39</v>
      </c>
      <c r="U6" s="2" t="s">
        <v>39</v>
      </c>
      <c r="V6" s="5" t="s">
        <v>39</v>
      </c>
      <c r="W6" s="4">
        <f t="shared" ref="W6:W27" si="2">SUM(C6,G6,K6,O6,S6)</f>
        <v>7</v>
      </c>
      <c r="X6" s="33">
        <f>SUM(D6,H6,L6,P6,T6)</f>
        <v>4.68</v>
      </c>
      <c r="Y6" s="11">
        <f>SUM(E6,I6,M6,Q6,U6)</f>
        <v>3.5</v>
      </c>
      <c r="Z6" s="40">
        <f t="shared" si="0"/>
        <v>-1.1799999999999997</v>
      </c>
      <c r="AA6" s="47">
        <f>Y6*100/W6</f>
        <v>50</v>
      </c>
      <c r="AB6" s="44">
        <v>2042</v>
      </c>
      <c r="AC6" s="2">
        <v>2018</v>
      </c>
      <c r="AD6" s="2">
        <f>AC6-AB6</f>
        <v>-24</v>
      </c>
      <c r="AE6" s="5">
        <v>1905</v>
      </c>
    </row>
    <row r="7" spans="1:31" ht="20.100000000000001" customHeight="1">
      <c r="A7" s="4">
        <v>3</v>
      </c>
      <c r="B7" s="60" t="s">
        <v>2</v>
      </c>
      <c r="C7" s="4">
        <v>7</v>
      </c>
      <c r="D7" s="32">
        <v>5</v>
      </c>
      <c r="E7" s="2">
        <v>4</v>
      </c>
      <c r="F7" s="35">
        <f t="shared" si="1"/>
        <v>-1</v>
      </c>
      <c r="G7" s="4" t="s">
        <v>39</v>
      </c>
      <c r="H7" s="2" t="s">
        <v>39</v>
      </c>
      <c r="I7" s="2" t="s">
        <v>39</v>
      </c>
      <c r="J7" s="5" t="s">
        <v>39</v>
      </c>
      <c r="K7" s="4" t="s">
        <v>39</v>
      </c>
      <c r="L7" s="2" t="s">
        <v>39</v>
      </c>
      <c r="M7" s="2" t="s">
        <v>39</v>
      </c>
      <c r="N7" s="5" t="s">
        <v>39</v>
      </c>
      <c r="O7" s="4" t="s">
        <v>39</v>
      </c>
      <c r="P7" s="2" t="s">
        <v>39</v>
      </c>
      <c r="Q7" s="2" t="s">
        <v>39</v>
      </c>
      <c r="R7" s="5" t="s">
        <v>39</v>
      </c>
      <c r="S7" s="4" t="s">
        <v>39</v>
      </c>
      <c r="T7" s="2" t="s">
        <v>39</v>
      </c>
      <c r="U7" s="2" t="s">
        <v>39</v>
      </c>
      <c r="V7" s="5" t="s">
        <v>39</v>
      </c>
      <c r="W7" s="4">
        <f t="shared" si="2"/>
        <v>7</v>
      </c>
      <c r="X7" s="33">
        <f t="shared" ref="X7:X27" si="3">SUM(D7,H7,L7,P7,T7)</f>
        <v>5</v>
      </c>
      <c r="Y7" s="11">
        <f t="shared" ref="Y7:Y27" si="4">SUM(E7,I7,M7,Q7,U7)</f>
        <v>4</v>
      </c>
      <c r="Z7" s="40">
        <f t="shared" si="0"/>
        <v>-1</v>
      </c>
      <c r="AA7" s="47">
        <f t="shared" ref="AA7:AA33" si="5">Y7*100/W7</f>
        <v>57.142857142857146</v>
      </c>
      <c r="AB7" s="44">
        <v>1991</v>
      </c>
      <c r="AC7" s="2">
        <v>1961</v>
      </c>
      <c r="AD7" s="2">
        <f t="shared" ref="AD7:AD32" si="6">AC7-AB7</f>
        <v>-30</v>
      </c>
      <c r="AE7" s="5">
        <v>1866</v>
      </c>
    </row>
    <row r="8" spans="1:31" ht="20.100000000000001" customHeight="1">
      <c r="A8" s="4">
        <v>4</v>
      </c>
      <c r="B8" s="60" t="s">
        <v>4</v>
      </c>
      <c r="C8" s="4">
        <v>7</v>
      </c>
      <c r="D8" s="32">
        <v>4.3</v>
      </c>
      <c r="E8" s="2">
        <v>4.5</v>
      </c>
      <c r="F8" s="35">
        <f t="shared" si="1"/>
        <v>0.20000000000000018</v>
      </c>
      <c r="G8" s="4" t="s">
        <v>39</v>
      </c>
      <c r="H8" s="2" t="s">
        <v>39</v>
      </c>
      <c r="I8" s="2" t="s">
        <v>39</v>
      </c>
      <c r="J8" s="5" t="s">
        <v>39</v>
      </c>
      <c r="K8" s="4" t="s">
        <v>39</v>
      </c>
      <c r="L8" s="2" t="s">
        <v>39</v>
      </c>
      <c r="M8" s="2" t="s">
        <v>39</v>
      </c>
      <c r="N8" s="5" t="s">
        <v>39</v>
      </c>
      <c r="O8" s="4" t="s">
        <v>39</v>
      </c>
      <c r="P8" s="2" t="s">
        <v>39</v>
      </c>
      <c r="Q8" s="2" t="s">
        <v>39</v>
      </c>
      <c r="R8" s="5" t="s">
        <v>39</v>
      </c>
      <c r="S8" s="4" t="s">
        <v>39</v>
      </c>
      <c r="T8" s="2" t="s">
        <v>39</v>
      </c>
      <c r="U8" s="2" t="s">
        <v>39</v>
      </c>
      <c r="V8" s="5" t="s">
        <v>39</v>
      </c>
      <c r="W8" s="4">
        <f t="shared" si="2"/>
        <v>7</v>
      </c>
      <c r="X8" s="33">
        <f t="shared" si="3"/>
        <v>4.3</v>
      </c>
      <c r="Y8" s="11">
        <f t="shared" si="4"/>
        <v>4.5</v>
      </c>
      <c r="Z8" s="40">
        <f t="shared" si="0"/>
        <v>0.20000000000000018</v>
      </c>
      <c r="AA8" s="47">
        <f t="shared" si="5"/>
        <v>64.285714285714292</v>
      </c>
      <c r="AB8" s="44">
        <v>1846</v>
      </c>
      <c r="AC8" s="2">
        <v>1852</v>
      </c>
      <c r="AD8" s="2">
        <f t="shared" si="6"/>
        <v>6</v>
      </c>
      <c r="AE8" s="5">
        <v>1842</v>
      </c>
    </row>
    <row r="9" spans="1:31" ht="20.100000000000001" customHeight="1">
      <c r="A9" s="4">
        <v>5</v>
      </c>
      <c r="B9" s="60" t="s">
        <v>3</v>
      </c>
      <c r="C9" s="4">
        <v>6</v>
      </c>
      <c r="D9" s="32">
        <v>4.0599999999999996</v>
      </c>
      <c r="E9" s="2">
        <v>3</v>
      </c>
      <c r="F9" s="35">
        <f t="shared" si="1"/>
        <v>-1.0599999999999996</v>
      </c>
      <c r="G9" s="4" t="s">
        <v>39</v>
      </c>
      <c r="H9" s="2" t="s">
        <v>39</v>
      </c>
      <c r="I9" s="2" t="s">
        <v>39</v>
      </c>
      <c r="J9" s="5" t="s">
        <v>39</v>
      </c>
      <c r="K9" s="4" t="s">
        <v>39</v>
      </c>
      <c r="L9" s="2" t="s">
        <v>39</v>
      </c>
      <c r="M9" s="2" t="s">
        <v>39</v>
      </c>
      <c r="N9" s="5" t="s">
        <v>39</v>
      </c>
      <c r="O9" s="4" t="s">
        <v>39</v>
      </c>
      <c r="P9" s="2" t="s">
        <v>39</v>
      </c>
      <c r="Q9" s="2" t="s">
        <v>39</v>
      </c>
      <c r="R9" s="5" t="s">
        <v>39</v>
      </c>
      <c r="S9" s="4" t="s">
        <v>39</v>
      </c>
      <c r="T9" s="2" t="s">
        <v>39</v>
      </c>
      <c r="U9" s="2" t="s">
        <v>39</v>
      </c>
      <c r="V9" s="5" t="s">
        <v>39</v>
      </c>
      <c r="W9" s="4">
        <f t="shared" si="2"/>
        <v>6</v>
      </c>
      <c r="X9" s="33">
        <f t="shared" si="3"/>
        <v>4.0599999999999996</v>
      </c>
      <c r="Y9" s="11">
        <f t="shared" si="4"/>
        <v>3</v>
      </c>
      <c r="Z9" s="40">
        <f t="shared" si="0"/>
        <v>-1.0599999999999996</v>
      </c>
      <c r="AA9" s="47">
        <f t="shared" si="5"/>
        <v>50</v>
      </c>
      <c r="AB9" s="44">
        <v>1877</v>
      </c>
      <c r="AC9" s="2">
        <v>1846</v>
      </c>
      <c r="AD9" s="2">
        <f t="shared" si="6"/>
        <v>-31</v>
      </c>
      <c r="AE9" s="5">
        <v>1736</v>
      </c>
    </row>
    <row r="10" spans="1:31" ht="20.100000000000001" customHeight="1">
      <c r="A10" s="4">
        <v>6</v>
      </c>
      <c r="B10" s="60" t="s">
        <v>5</v>
      </c>
      <c r="C10" s="4">
        <v>7</v>
      </c>
      <c r="D10" s="32">
        <v>5.24</v>
      </c>
      <c r="E10" s="2">
        <v>5</v>
      </c>
      <c r="F10" s="35">
        <f t="shared" si="1"/>
        <v>-0.24000000000000021</v>
      </c>
      <c r="G10" s="4" t="s">
        <v>39</v>
      </c>
      <c r="H10" s="2" t="s">
        <v>39</v>
      </c>
      <c r="I10" s="2" t="s">
        <v>39</v>
      </c>
      <c r="J10" s="5" t="s">
        <v>39</v>
      </c>
      <c r="K10" s="4" t="s">
        <v>39</v>
      </c>
      <c r="L10" s="2" t="s">
        <v>39</v>
      </c>
      <c r="M10" s="2" t="s">
        <v>39</v>
      </c>
      <c r="N10" s="5" t="s">
        <v>39</v>
      </c>
      <c r="O10" s="4" t="s">
        <v>39</v>
      </c>
      <c r="P10" s="2" t="s">
        <v>39</v>
      </c>
      <c r="Q10" s="2" t="s">
        <v>39</v>
      </c>
      <c r="R10" s="5" t="s">
        <v>39</v>
      </c>
      <c r="S10" s="4" t="s">
        <v>39</v>
      </c>
      <c r="T10" s="2" t="s">
        <v>39</v>
      </c>
      <c r="U10" s="2" t="s">
        <v>39</v>
      </c>
      <c r="V10" s="5" t="s">
        <v>39</v>
      </c>
      <c r="W10" s="4">
        <f t="shared" si="2"/>
        <v>7</v>
      </c>
      <c r="X10" s="33">
        <f t="shared" si="3"/>
        <v>5.24</v>
      </c>
      <c r="Y10" s="11">
        <f t="shared" si="4"/>
        <v>5</v>
      </c>
      <c r="Z10" s="40">
        <f t="shared" si="0"/>
        <v>-0.24000000000000021</v>
      </c>
      <c r="AA10" s="47">
        <f t="shared" si="5"/>
        <v>71.428571428571431</v>
      </c>
      <c r="AB10" s="44">
        <v>1822</v>
      </c>
      <c r="AC10" s="2">
        <v>1815</v>
      </c>
      <c r="AD10" s="2">
        <f t="shared" si="6"/>
        <v>-7</v>
      </c>
      <c r="AE10" s="5">
        <v>1757</v>
      </c>
    </row>
    <row r="11" spans="1:31" ht="20.100000000000001" customHeight="1">
      <c r="A11" s="4">
        <v>7</v>
      </c>
      <c r="B11" s="60" t="s">
        <v>7</v>
      </c>
      <c r="C11" s="4">
        <v>4</v>
      </c>
      <c r="D11" s="32">
        <v>2.84</v>
      </c>
      <c r="E11" s="2">
        <v>3</v>
      </c>
      <c r="F11" s="35">
        <f t="shared" si="1"/>
        <v>0.16000000000000014</v>
      </c>
      <c r="G11" s="4" t="s">
        <v>39</v>
      </c>
      <c r="H11" s="2" t="s">
        <v>39</v>
      </c>
      <c r="I11" s="2" t="s">
        <v>39</v>
      </c>
      <c r="J11" s="5" t="s">
        <v>39</v>
      </c>
      <c r="K11" s="4" t="s">
        <v>39</v>
      </c>
      <c r="L11" s="2" t="s">
        <v>39</v>
      </c>
      <c r="M11" s="2" t="s">
        <v>39</v>
      </c>
      <c r="N11" s="5" t="s">
        <v>39</v>
      </c>
      <c r="O11" s="4" t="s">
        <v>39</v>
      </c>
      <c r="P11" s="2" t="s">
        <v>39</v>
      </c>
      <c r="Q11" s="2" t="s">
        <v>39</v>
      </c>
      <c r="R11" s="5" t="s">
        <v>39</v>
      </c>
      <c r="S11" s="4" t="s">
        <v>39</v>
      </c>
      <c r="T11" s="2" t="s">
        <v>39</v>
      </c>
      <c r="U11" s="2" t="s">
        <v>39</v>
      </c>
      <c r="V11" s="5" t="s">
        <v>39</v>
      </c>
      <c r="W11" s="4">
        <f t="shared" si="2"/>
        <v>4</v>
      </c>
      <c r="X11" s="33">
        <f t="shared" si="3"/>
        <v>2.84</v>
      </c>
      <c r="Y11" s="11">
        <f t="shared" si="4"/>
        <v>3</v>
      </c>
      <c r="Z11" s="40">
        <f t="shared" si="0"/>
        <v>0.16000000000000014</v>
      </c>
      <c r="AA11" s="47">
        <f t="shared" si="5"/>
        <v>75</v>
      </c>
      <c r="AB11" s="44">
        <v>1783</v>
      </c>
      <c r="AC11" s="2">
        <v>1788</v>
      </c>
      <c r="AD11" s="2">
        <f t="shared" si="6"/>
        <v>5</v>
      </c>
      <c r="AE11" s="5">
        <v>1851</v>
      </c>
    </row>
    <row r="12" spans="1:31" ht="20.100000000000001" customHeight="1">
      <c r="A12" s="4">
        <v>8</v>
      </c>
      <c r="B12" s="60" t="s">
        <v>8</v>
      </c>
      <c r="C12" s="4">
        <v>5</v>
      </c>
      <c r="D12" s="32">
        <v>3.08</v>
      </c>
      <c r="E12" s="2">
        <v>2.5</v>
      </c>
      <c r="F12" s="35">
        <f t="shared" si="1"/>
        <v>-0.58000000000000007</v>
      </c>
      <c r="G12" s="4" t="s">
        <v>39</v>
      </c>
      <c r="H12" s="2" t="s">
        <v>39</v>
      </c>
      <c r="I12" s="2" t="s">
        <v>39</v>
      </c>
      <c r="J12" s="5" t="s">
        <v>39</v>
      </c>
      <c r="K12" s="4" t="s">
        <v>39</v>
      </c>
      <c r="L12" s="2" t="s">
        <v>39</v>
      </c>
      <c r="M12" s="2" t="s">
        <v>39</v>
      </c>
      <c r="N12" s="5" t="s">
        <v>39</v>
      </c>
      <c r="O12" s="4" t="s">
        <v>39</v>
      </c>
      <c r="P12" s="2" t="s">
        <v>39</v>
      </c>
      <c r="Q12" s="2" t="s">
        <v>39</v>
      </c>
      <c r="R12" s="5" t="s">
        <v>39</v>
      </c>
      <c r="S12" s="4" t="s">
        <v>39</v>
      </c>
      <c r="T12" s="2" t="s">
        <v>39</v>
      </c>
      <c r="U12" s="2" t="s">
        <v>39</v>
      </c>
      <c r="V12" s="5" t="s">
        <v>39</v>
      </c>
      <c r="W12" s="4">
        <f t="shared" si="2"/>
        <v>5</v>
      </c>
      <c r="X12" s="33">
        <f t="shared" si="3"/>
        <v>3.08</v>
      </c>
      <c r="Y12" s="11">
        <f t="shared" si="4"/>
        <v>2.5</v>
      </c>
      <c r="Z12" s="40">
        <f t="shared" si="0"/>
        <v>-0.58000000000000007</v>
      </c>
      <c r="AA12" s="47">
        <f t="shared" si="5"/>
        <v>50</v>
      </c>
      <c r="AB12" s="44">
        <v>1707</v>
      </c>
      <c r="AC12" s="2">
        <v>1689</v>
      </c>
      <c r="AD12" s="2">
        <f t="shared" si="6"/>
        <v>-18</v>
      </c>
      <c r="AE12" s="5">
        <v>1614</v>
      </c>
    </row>
    <row r="13" spans="1:31" ht="20.100000000000001" customHeight="1">
      <c r="A13" s="4">
        <v>9</v>
      </c>
      <c r="B13" s="60" t="s">
        <v>6</v>
      </c>
      <c r="C13" s="4" t="s">
        <v>39</v>
      </c>
      <c r="D13" s="32" t="s">
        <v>39</v>
      </c>
      <c r="E13" s="2" t="s">
        <v>39</v>
      </c>
      <c r="F13" s="35" t="s">
        <v>39</v>
      </c>
      <c r="G13" s="4">
        <v>2</v>
      </c>
      <c r="H13" s="32">
        <v>0.9</v>
      </c>
      <c r="I13" s="2">
        <v>0</v>
      </c>
      <c r="J13" s="35">
        <f t="shared" ref="J13:J25" si="7">I13-H13</f>
        <v>-0.9</v>
      </c>
      <c r="K13" s="4" t="s">
        <v>39</v>
      </c>
      <c r="L13" s="2" t="s">
        <v>39</v>
      </c>
      <c r="M13" s="2" t="s">
        <v>39</v>
      </c>
      <c r="N13" s="5" t="s">
        <v>39</v>
      </c>
      <c r="O13" s="4" t="s">
        <v>39</v>
      </c>
      <c r="P13" s="2" t="s">
        <v>39</v>
      </c>
      <c r="Q13" s="2" t="s">
        <v>39</v>
      </c>
      <c r="R13" s="5" t="s">
        <v>39</v>
      </c>
      <c r="S13" s="4" t="s">
        <v>39</v>
      </c>
      <c r="T13" s="2" t="s">
        <v>39</v>
      </c>
      <c r="U13" s="2" t="s">
        <v>39</v>
      </c>
      <c r="V13" s="5" t="s">
        <v>39</v>
      </c>
      <c r="W13" s="4">
        <f t="shared" si="2"/>
        <v>2</v>
      </c>
      <c r="X13" s="33">
        <f t="shared" si="3"/>
        <v>0.9</v>
      </c>
      <c r="Y13" s="11">
        <f t="shared" si="4"/>
        <v>0</v>
      </c>
      <c r="Z13" s="40">
        <f t="shared" si="0"/>
        <v>-0.9</v>
      </c>
      <c r="AA13" s="47">
        <f t="shared" si="5"/>
        <v>0</v>
      </c>
      <c r="AB13" s="44">
        <v>1789</v>
      </c>
      <c r="AC13" s="36">
        <v>1764</v>
      </c>
      <c r="AD13" s="2">
        <f t="shared" si="6"/>
        <v>-25</v>
      </c>
      <c r="AE13" s="5" t="s">
        <v>39</v>
      </c>
    </row>
    <row r="14" spans="1:31" ht="20.100000000000001" customHeight="1">
      <c r="A14" s="4">
        <v>10</v>
      </c>
      <c r="B14" s="60" t="s">
        <v>9</v>
      </c>
      <c r="C14" s="4">
        <v>2</v>
      </c>
      <c r="D14" s="32">
        <f>0.93+0.75</f>
        <v>1.6800000000000002</v>
      </c>
      <c r="E14" s="2">
        <v>1.5</v>
      </c>
      <c r="F14" s="35">
        <f t="shared" si="1"/>
        <v>-0.18000000000000016</v>
      </c>
      <c r="G14" s="4">
        <v>6</v>
      </c>
      <c r="H14" s="32">
        <v>2.72</v>
      </c>
      <c r="I14" s="2">
        <v>2.5</v>
      </c>
      <c r="J14" s="35">
        <f t="shared" si="7"/>
        <v>-0.2200000000000002</v>
      </c>
      <c r="K14" s="4" t="s">
        <v>39</v>
      </c>
      <c r="L14" s="2" t="s">
        <v>39</v>
      </c>
      <c r="M14" s="2" t="s">
        <v>39</v>
      </c>
      <c r="N14" s="5" t="s">
        <v>39</v>
      </c>
      <c r="O14" s="4" t="s">
        <v>39</v>
      </c>
      <c r="P14" s="2" t="s">
        <v>39</v>
      </c>
      <c r="Q14" s="2" t="s">
        <v>39</v>
      </c>
      <c r="R14" s="5" t="s">
        <v>39</v>
      </c>
      <c r="S14" s="4" t="s">
        <v>39</v>
      </c>
      <c r="T14" s="2" t="s">
        <v>39</v>
      </c>
      <c r="U14" s="2" t="s">
        <v>39</v>
      </c>
      <c r="V14" s="5" t="s">
        <v>39</v>
      </c>
      <c r="W14" s="4">
        <f t="shared" si="2"/>
        <v>8</v>
      </c>
      <c r="X14" s="33">
        <f t="shared" si="3"/>
        <v>4.4000000000000004</v>
      </c>
      <c r="Y14" s="11">
        <f t="shared" si="4"/>
        <v>4</v>
      </c>
      <c r="Z14" s="40">
        <f t="shared" si="0"/>
        <v>-0.40000000000000036</v>
      </c>
      <c r="AA14" s="47">
        <f t="shared" si="5"/>
        <v>50</v>
      </c>
      <c r="AB14" s="44">
        <v>1683</v>
      </c>
      <c r="AC14" s="36">
        <v>1671</v>
      </c>
      <c r="AD14" s="2">
        <f t="shared" si="6"/>
        <v>-12</v>
      </c>
      <c r="AE14" s="5">
        <v>1636</v>
      </c>
    </row>
    <row r="15" spans="1:31" ht="20.100000000000001" customHeight="1">
      <c r="A15" s="4">
        <v>11</v>
      </c>
      <c r="B15" s="60" t="s">
        <v>10</v>
      </c>
      <c r="C15" s="4">
        <v>1</v>
      </c>
      <c r="D15" s="32">
        <v>0.84</v>
      </c>
      <c r="E15" s="2">
        <v>1</v>
      </c>
      <c r="F15" s="35">
        <f t="shared" si="1"/>
        <v>0.16000000000000003</v>
      </c>
      <c r="G15" s="4">
        <v>5</v>
      </c>
      <c r="H15" s="32">
        <v>1.9</v>
      </c>
      <c r="I15" s="2">
        <v>4</v>
      </c>
      <c r="J15" s="35">
        <f t="shared" si="7"/>
        <v>2.1</v>
      </c>
      <c r="K15" s="4" t="s">
        <v>39</v>
      </c>
      <c r="L15" s="2" t="s">
        <v>39</v>
      </c>
      <c r="M15" s="2" t="s">
        <v>39</v>
      </c>
      <c r="N15" s="5" t="s">
        <v>39</v>
      </c>
      <c r="O15" s="4" t="s">
        <v>39</v>
      </c>
      <c r="P15" s="2" t="s">
        <v>39</v>
      </c>
      <c r="Q15" s="2" t="s">
        <v>39</v>
      </c>
      <c r="R15" s="5" t="s">
        <v>39</v>
      </c>
      <c r="S15" s="4" t="s">
        <v>39</v>
      </c>
      <c r="T15" s="2" t="s">
        <v>39</v>
      </c>
      <c r="U15" s="2" t="s">
        <v>39</v>
      </c>
      <c r="V15" s="5" t="s">
        <v>39</v>
      </c>
      <c r="W15" s="4">
        <f t="shared" si="2"/>
        <v>6</v>
      </c>
      <c r="X15" s="33">
        <f t="shared" si="3"/>
        <v>2.7399999999999998</v>
      </c>
      <c r="Y15" s="11">
        <f t="shared" si="4"/>
        <v>5</v>
      </c>
      <c r="Z15" s="40">
        <f t="shared" si="0"/>
        <v>2.2600000000000002</v>
      </c>
      <c r="AA15" s="47">
        <f t="shared" si="5"/>
        <v>83.333333333333329</v>
      </c>
      <c r="AB15" s="44">
        <v>1525</v>
      </c>
      <c r="AC15" s="36">
        <v>1640</v>
      </c>
      <c r="AD15" s="2">
        <f t="shared" si="6"/>
        <v>115</v>
      </c>
      <c r="AE15" s="5">
        <v>1826</v>
      </c>
    </row>
    <row r="16" spans="1:31" ht="20.100000000000001" customHeight="1">
      <c r="A16" s="4">
        <v>12</v>
      </c>
      <c r="B16" s="60" t="s">
        <v>12</v>
      </c>
      <c r="C16" s="4">
        <v>1</v>
      </c>
      <c r="D16" s="32">
        <v>0.23</v>
      </c>
      <c r="E16" s="2">
        <v>0</v>
      </c>
      <c r="F16" s="35">
        <f t="shared" si="1"/>
        <v>-0.23</v>
      </c>
      <c r="G16" s="4">
        <v>5</v>
      </c>
      <c r="H16" s="32">
        <v>2.15</v>
      </c>
      <c r="I16" s="2">
        <v>3.5</v>
      </c>
      <c r="J16" s="35">
        <f t="shared" si="7"/>
        <v>1.35</v>
      </c>
      <c r="K16" s="4" t="s">
        <v>39</v>
      </c>
      <c r="L16" s="2" t="s">
        <v>39</v>
      </c>
      <c r="M16" s="2" t="s">
        <v>39</v>
      </c>
      <c r="N16" s="5" t="s">
        <v>39</v>
      </c>
      <c r="O16" s="4" t="s">
        <v>39</v>
      </c>
      <c r="P16" s="2" t="s">
        <v>39</v>
      </c>
      <c r="Q16" s="2" t="s">
        <v>39</v>
      </c>
      <c r="R16" s="5" t="s">
        <v>39</v>
      </c>
      <c r="S16" s="4" t="s">
        <v>39</v>
      </c>
      <c r="T16" s="2" t="s">
        <v>39</v>
      </c>
      <c r="U16" s="2" t="s">
        <v>39</v>
      </c>
      <c r="V16" s="5" t="s">
        <v>39</v>
      </c>
      <c r="W16" s="4">
        <f t="shared" si="2"/>
        <v>6</v>
      </c>
      <c r="X16" s="33">
        <f t="shared" si="3"/>
        <v>2.38</v>
      </c>
      <c r="Y16" s="11">
        <f t="shared" si="4"/>
        <v>3.5</v>
      </c>
      <c r="Z16" s="40">
        <f t="shared" si="0"/>
        <v>1.1200000000000001</v>
      </c>
      <c r="AA16" s="47">
        <f t="shared" si="5"/>
        <v>58.333333333333336</v>
      </c>
      <c r="AB16" s="44">
        <v>1501</v>
      </c>
      <c r="AC16" s="36">
        <v>1551</v>
      </c>
      <c r="AD16" s="2">
        <f t="shared" si="6"/>
        <v>50</v>
      </c>
      <c r="AE16" s="5">
        <v>1641</v>
      </c>
    </row>
    <row r="17" spans="1:31" ht="20.100000000000001" customHeight="1">
      <c r="A17" s="4">
        <v>13</v>
      </c>
      <c r="B17" s="60" t="s">
        <v>11</v>
      </c>
      <c r="C17" s="4" t="s">
        <v>39</v>
      </c>
      <c r="D17" s="32" t="s">
        <v>39</v>
      </c>
      <c r="E17" s="2" t="s">
        <v>39</v>
      </c>
      <c r="F17" s="35" t="s">
        <v>39</v>
      </c>
      <c r="G17" s="4">
        <v>3</v>
      </c>
      <c r="H17" s="32">
        <v>2.14</v>
      </c>
      <c r="I17" s="2">
        <v>1</v>
      </c>
      <c r="J17" s="35">
        <f t="shared" si="7"/>
        <v>-1.1400000000000001</v>
      </c>
      <c r="K17" s="4" t="s">
        <v>39</v>
      </c>
      <c r="L17" s="2" t="s">
        <v>39</v>
      </c>
      <c r="M17" s="2" t="s">
        <v>39</v>
      </c>
      <c r="N17" s="5" t="s">
        <v>39</v>
      </c>
      <c r="O17" s="4" t="s">
        <v>39</v>
      </c>
      <c r="P17" s="2" t="s">
        <v>39</v>
      </c>
      <c r="Q17" s="2" t="s">
        <v>39</v>
      </c>
      <c r="R17" s="5" t="s">
        <v>39</v>
      </c>
      <c r="S17" s="4" t="s">
        <v>39</v>
      </c>
      <c r="T17" s="2" t="s">
        <v>39</v>
      </c>
      <c r="U17" s="2" t="s">
        <v>39</v>
      </c>
      <c r="V17" s="5" t="s">
        <v>39</v>
      </c>
      <c r="W17" s="4">
        <f t="shared" si="2"/>
        <v>3</v>
      </c>
      <c r="X17" s="33">
        <f t="shared" si="3"/>
        <v>2.14</v>
      </c>
      <c r="Y17" s="11">
        <f t="shared" si="4"/>
        <v>1</v>
      </c>
      <c r="Z17" s="40">
        <f t="shared" si="0"/>
        <v>-1.1400000000000001</v>
      </c>
      <c r="AA17" s="47">
        <f t="shared" si="5"/>
        <v>33.333333333333336</v>
      </c>
      <c r="AB17" s="44">
        <v>1521</v>
      </c>
      <c r="AC17" s="36">
        <v>1469</v>
      </c>
      <c r="AD17" s="2">
        <f t="shared" si="6"/>
        <v>-52</v>
      </c>
      <c r="AE17" s="5">
        <v>1234</v>
      </c>
    </row>
    <row r="18" spans="1:31" ht="20.100000000000001" customHeight="1">
      <c r="A18" s="4">
        <v>14</v>
      </c>
      <c r="B18" s="60" t="s">
        <v>13</v>
      </c>
      <c r="C18" s="4" t="s">
        <v>39</v>
      </c>
      <c r="D18" s="32" t="s">
        <v>39</v>
      </c>
      <c r="E18" s="2" t="s">
        <v>39</v>
      </c>
      <c r="F18" s="35" t="s">
        <v>39</v>
      </c>
      <c r="G18" s="4">
        <v>6</v>
      </c>
      <c r="H18" s="32">
        <v>3.54</v>
      </c>
      <c r="I18" s="2">
        <v>3</v>
      </c>
      <c r="J18" s="35">
        <f t="shared" si="7"/>
        <v>-0.54</v>
      </c>
      <c r="K18" s="4" t="s">
        <v>39</v>
      </c>
      <c r="L18" s="2" t="s">
        <v>39</v>
      </c>
      <c r="M18" s="2" t="s">
        <v>39</v>
      </c>
      <c r="N18" s="5" t="s">
        <v>39</v>
      </c>
      <c r="O18" s="4" t="s">
        <v>39</v>
      </c>
      <c r="P18" s="2" t="s">
        <v>39</v>
      </c>
      <c r="Q18" s="2" t="s">
        <v>39</v>
      </c>
      <c r="R18" s="5" t="s">
        <v>39</v>
      </c>
      <c r="S18" s="4" t="s">
        <v>39</v>
      </c>
      <c r="T18" s="2" t="s">
        <v>39</v>
      </c>
      <c r="U18" s="2" t="s">
        <v>39</v>
      </c>
      <c r="V18" s="5" t="s">
        <v>39</v>
      </c>
      <c r="W18" s="4">
        <f t="shared" si="2"/>
        <v>6</v>
      </c>
      <c r="X18" s="33">
        <f t="shared" si="3"/>
        <v>3.54</v>
      </c>
      <c r="Y18" s="11">
        <f t="shared" si="4"/>
        <v>3</v>
      </c>
      <c r="Z18" s="40">
        <f t="shared" si="0"/>
        <v>-0.54</v>
      </c>
      <c r="AA18" s="47">
        <f t="shared" si="5"/>
        <v>50</v>
      </c>
      <c r="AB18" s="44">
        <v>1440</v>
      </c>
      <c r="AC18" s="36">
        <v>1415</v>
      </c>
      <c r="AD18" s="2">
        <f t="shared" si="6"/>
        <v>-25</v>
      </c>
      <c r="AE18" s="5">
        <v>1362</v>
      </c>
    </row>
    <row r="19" spans="1:31" ht="20.100000000000001" customHeight="1">
      <c r="A19" s="4">
        <v>15</v>
      </c>
      <c r="B19" s="60" t="s">
        <v>16</v>
      </c>
      <c r="C19" s="4" t="s">
        <v>39</v>
      </c>
      <c r="D19" s="32" t="s">
        <v>39</v>
      </c>
      <c r="E19" s="2" t="s">
        <v>39</v>
      </c>
      <c r="F19" s="35" t="s">
        <v>39</v>
      </c>
      <c r="G19" s="4">
        <v>1</v>
      </c>
      <c r="H19" s="32">
        <v>0.47</v>
      </c>
      <c r="I19" s="2">
        <v>1</v>
      </c>
      <c r="J19" s="35">
        <f t="shared" si="7"/>
        <v>0.53</v>
      </c>
      <c r="K19" s="4" t="s">
        <v>39</v>
      </c>
      <c r="L19" s="2" t="s">
        <v>39</v>
      </c>
      <c r="M19" s="2" t="s">
        <v>39</v>
      </c>
      <c r="N19" s="5" t="s">
        <v>39</v>
      </c>
      <c r="O19" s="4" t="s">
        <v>39</v>
      </c>
      <c r="P19" s="2" t="s">
        <v>39</v>
      </c>
      <c r="Q19" s="2" t="s">
        <v>39</v>
      </c>
      <c r="R19" s="5" t="s">
        <v>39</v>
      </c>
      <c r="S19" s="4" t="s">
        <v>39</v>
      </c>
      <c r="T19" s="2" t="s">
        <v>39</v>
      </c>
      <c r="U19" s="2" t="s">
        <v>39</v>
      </c>
      <c r="V19" s="5" t="s">
        <v>39</v>
      </c>
      <c r="W19" s="4">
        <f t="shared" si="2"/>
        <v>1</v>
      </c>
      <c r="X19" s="33">
        <f t="shared" si="3"/>
        <v>0.47</v>
      </c>
      <c r="Y19" s="11">
        <f t="shared" si="4"/>
        <v>1</v>
      </c>
      <c r="Z19" s="40">
        <f t="shared" si="0"/>
        <v>0.53</v>
      </c>
      <c r="AA19" s="47">
        <f t="shared" si="5"/>
        <v>100</v>
      </c>
      <c r="AB19" s="44">
        <v>1288</v>
      </c>
      <c r="AC19" s="36">
        <v>1313</v>
      </c>
      <c r="AD19" s="2">
        <f t="shared" si="6"/>
        <v>25</v>
      </c>
      <c r="AE19" s="5" t="s">
        <v>48</v>
      </c>
    </row>
    <row r="20" spans="1:31" ht="20.100000000000001" customHeight="1">
      <c r="A20" s="4">
        <v>16</v>
      </c>
      <c r="B20" s="60" t="s">
        <v>18</v>
      </c>
      <c r="C20" s="4" t="s">
        <v>39</v>
      </c>
      <c r="D20" s="32" t="s">
        <v>39</v>
      </c>
      <c r="E20" s="2" t="s">
        <v>39</v>
      </c>
      <c r="F20" s="35" t="s">
        <v>39</v>
      </c>
      <c r="G20" s="4">
        <v>1</v>
      </c>
      <c r="H20" s="32">
        <v>0.18</v>
      </c>
      <c r="I20" s="2">
        <v>0</v>
      </c>
      <c r="J20" s="35">
        <f t="shared" si="7"/>
        <v>-0.18</v>
      </c>
      <c r="K20" s="4">
        <v>5</v>
      </c>
      <c r="L20" s="2">
        <v>1.28</v>
      </c>
      <c r="M20" s="2">
        <v>2.5</v>
      </c>
      <c r="N20" s="5">
        <f>M20-L20</f>
        <v>1.22</v>
      </c>
      <c r="O20" s="4" t="s">
        <v>39</v>
      </c>
      <c r="P20" s="2" t="s">
        <v>39</v>
      </c>
      <c r="Q20" s="2" t="s">
        <v>39</v>
      </c>
      <c r="R20" s="5" t="s">
        <v>39</v>
      </c>
      <c r="S20" s="4" t="s">
        <v>39</v>
      </c>
      <c r="T20" s="2" t="s">
        <v>39</v>
      </c>
      <c r="U20" s="2" t="s">
        <v>39</v>
      </c>
      <c r="V20" s="5" t="s">
        <v>39</v>
      </c>
      <c r="W20" s="4">
        <f t="shared" si="2"/>
        <v>6</v>
      </c>
      <c r="X20" s="33">
        <f t="shared" si="3"/>
        <v>1.46</v>
      </c>
      <c r="Y20" s="11">
        <f t="shared" si="4"/>
        <v>2.5</v>
      </c>
      <c r="Z20" s="40">
        <f t="shared" si="0"/>
        <v>1.04</v>
      </c>
      <c r="AA20" s="47">
        <f t="shared" si="5"/>
        <v>41.666666666666664</v>
      </c>
      <c r="AB20" s="44">
        <v>1202</v>
      </c>
      <c r="AC20" s="36">
        <v>1249</v>
      </c>
      <c r="AD20" s="2">
        <f t="shared" si="6"/>
        <v>47</v>
      </c>
      <c r="AE20" s="5">
        <v>1350</v>
      </c>
    </row>
    <row r="21" spans="1:31" ht="20.100000000000001" customHeight="1">
      <c r="A21" s="4">
        <v>17</v>
      </c>
      <c r="B21" s="60" t="s">
        <v>15</v>
      </c>
      <c r="C21" s="4" t="s">
        <v>39</v>
      </c>
      <c r="D21" s="32" t="s">
        <v>39</v>
      </c>
      <c r="E21" s="2" t="s">
        <v>39</v>
      </c>
      <c r="F21" s="35" t="s">
        <v>39</v>
      </c>
      <c r="G21" s="4">
        <v>2</v>
      </c>
      <c r="H21" s="32">
        <v>0.67</v>
      </c>
      <c r="I21" s="2">
        <v>0</v>
      </c>
      <c r="J21" s="35">
        <f t="shared" si="7"/>
        <v>-0.67</v>
      </c>
      <c r="K21" s="4" t="s">
        <v>39</v>
      </c>
      <c r="L21" s="2" t="s">
        <v>39</v>
      </c>
      <c r="M21" s="2" t="s">
        <v>39</v>
      </c>
      <c r="N21" s="5" t="s">
        <v>39</v>
      </c>
      <c r="O21" s="4" t="s">
        <v>39</v>
      </c>
      <c r="P21" s="2" t="s">
        <v>39</v>
      </c>
      <c r="Q21" s="2" t="s">
        <v>39</v>
      </c>
      <c r="R21" s="5" t="s">
        <v>39</v>
      </c>
      <c r="S21" s="4" t="s">
        <v>39</v>
      </c>
      <c r="T21" s="2" t="s">
        <v>39</v>
      </c>
      <c r="U21" s="2" t="s">
        <v>39</v>
      </c>
      <c r="V21" s="5" t="s">
        <v>39</v>
      </c>
      <c r="W21" s="4">
        <f t="shared" si="2"/>
        <v>2</v>
      </c>
      <c r="X21" s="33">
        <f t="shared" si="3"/>
        <v>0.67</v>
      </c>
      <c r="Y21" s="11">
        <f t="shared" si="4"/>
        <v>0</v>
      </c>
      <c r="Z21" s="40">
        <f t="shared" si="0"/>
        <v>-0.67</v>
      </c>
      <c r="AA21" s="47">
        <f t="shared" si="5"/>
        <v>0</v>
      </c>
      <c r="AB21" s="44">
        <v>1306</v>
      </c>
      <c r="AC21" s="36">
        <v>1277</v>
      </c>
      <c r="AD21" s="2">
        <f t="shared" si="6"/>
        <v>-29</v>
      </c>
      <c r="AE21" s="5" t="s">
        <v>39</v>
      </c>
    </row>
    <row r="22" spans="1:31" ht="20.100000000000001" customHeight="1">
      <c r="A22" s="4">
        <v>18</v>
      </c>
      <c r="B22" s="60" t="s">
        <v>19</v>
      </c>
      <c r="C22" s="4" t="s">
        <v>39</v>
      </c>
      <c r="D22" s="32" t="s">
        <v>39</v>
      </c>
      <c r="E22" s="2" t="s">
        <v>39</v>
      </c>
      <c r="F22" s="35" t="s">
        <v>39</v>
      </c>
      <c r="G22" s="4" t="s">
        <v>39</v>
      </c>
      <c r="H22" s="32" t="s">
        <v>39</v>
      </c>
      <c r="I22" s="2" t="s">
        <v>39</v>
      </c>
      <c r="J22" s="35" t="s">
        <v>39</v>
      </c>
      <c r="K22" s="4">
        <v>5</v>
      </c>
      <c r="L22" s="2">
        <v>1.1399999999999999</v>
      </c>
      <c r="M22" s="2">
        <v>1</v>
      </c>
      <c r="N22" s="5">
        <f t="shared" ref="N22:N25" si="8">M22-L22</f>
        <v>-0.1399999999999999</v>
      </c>
      <c r="O22" s="4" t="s">
        <v>39</v>
      </c>
      <c r="P22" s="2" t="s">
        <v>39</v>
      </c>
      <c r="Q22" s="2" t="s">
        <v>39</v>
      </c>
      <c r="R22" s="5" t="s">
        <v>39</v>
      </c>
      <c r="S22" s="4" t="s">
        <v>39</v>
      </c>
      <c r="T22" s="2" t="s">
        <v>39</v>
      </c>
      <c r="U22" s="2" t="s">
        <v>39</v>
      </c>
      <c r="V22" s="5" t="s">
        <v>39</v>
      </c>
      <c r="W22" s="4">
        <f t="shared" si="2"/>
        <v>5</v>
      </c>
      <c r="X22" s="33">
        <f t="shared" si="3"/>
        <v>1.1399999999999999</v>
      </c>
      <c r="Y22" s="11">
        <f t="shared" si="4"/>
        <v>1</v>
      </c>
      <c r="Z22" s="40">
        <f t="shared" si="0"/>
        <v>-0.1399999999999999</v>
      </c>
      <c r="AA22" s="47">
        <f t="shared" si="5"/>
        <v>20</v>
      </c>
      <c r="AB22" s="44">
        <v>1112</v>
      </c>
      <c r="AC22" s="2">
        <v>1105</v>
      </c>
      <c r="AD22" s="2">
        <f t="shared" si="6"/>
        <v>-7</v>
      </c>
      <c r="AE22" s="5">
        <v>1101</v>
      </c>
    </row>
    <row r="23" spans="1:31" ht="20.100000000000001" customHeight="1">
      <c r="A23" s="4">
        <v>19</v>
      </c>
      <c r="B23" s="60" t="s">
        <v>20</v>
      </c>
      <c r="C23" s="4" t="s">
        <v>39</v>
      </c>
      <c r="D23" s="32" t="s">
        <v>39</v>
      </c>
      <c r="E23" s="2" t="s">
        <v>39</v>
      </c>
      <c r="F23" s="35" t="s">
        <v>39</v>
      </c>
      <c r="G23" s="4" t="s">
        <v>39</v>
      </c>
      <c r="H23" s="32" t="s">
        <v>39</v>
      </c>
      <c r="I23" s="2" t="s">
        <v>39</v>
      </c>
      <c r="J23" s="35" t="s">
        <v>39</v>
      </c>
      <c r="K23" s="4">
        <v>5</v>
      </c>
      <c r="L23" s="2">
        <v>2.11</v>
      </c>
      <c r="M23" s="2">
        <v>4</v>
      </c>
      <c r="N23" s="5">
        <f t="shared" si="8"/>
        <v>1.8900000000000001</v>
      </c>
      <c r="O23" s="4" t="s">
        <v>39</v>
      </c>
      <c r="P23" s="2" t="s">
        <v>39</v>
      </c>
      <c r="Q23" s="2" t="s">
        <v>39</v>
      </c>
      <c r="R23" s="5" t="s">
        <v>39</v>
      </c>
      <c r="S23" s="4" t="s">
        <v>39</v>
      </c>
      <c r="T23" s="2" t="s">
        <v>39</v>
      </c>
      <c r="U23" s="2" t="s">
        <v>39</v>
      </c>
      <c r="V23" s="5" t="s">
        <v>39</v>
      </c>
      <c r="W23" s="4">
        <f t="shared" si="2"/>
        <v>5</v>
      </c>
      <c r="X23" s="33">
        <f t="shared" si="3"/>
        <v>2.11</v>
      </c>
      <c r="Y23" s="11">
        <f t="shared" si="4"/>
        <v>4</v>
      </c>
      <c r="Z23" s="40">
        <f t="shared" si="0"/>
        <v>1.8900000000000001</v>
      </c>
      <c r="AA23" s="47">
        <f t="shared" si="5"/>
        <v>80</v>
      </c>
      <c r="AB23" s="44">
        <v>1100</v>
      </c>
      <c r="AC23" s="2">
        <v>1226</v>
      </c>
      <c r="AD23" s="2">
        <f t="shared" si="6"/>
        <v>126</v>
      </c>
      <c r="AE23" s="5">
        <v>1406</v>
      </c>
    </row>
    <row r="24" spans="1:31" ht="20.100000000000001" customHeight="1">
      <c r="A24" s="4">
        <v>20</v>
      </c>
      <c r="B24" s="60" t="s">
        <v>14</v>
      </c>
      <c r="C24" s="4">
        <v>1</v>
      </c>
      <c r="D24" s="32">
        <v>0.78</v>
      </c>
      <c r="E24" s="2">
        <v>1</v>
      </c>
      <c r="F24" s="35">
        <f t="shared" si="1"/>
        <v>0.21999999999999997</v>
      </c>
      <c r="G24" s="4">
        <v>2</v>
      </c>
      <c r="H24" s="32">
        <v>0.76</v>
      </c>
      <c r="I24" s="2">
        <v>0.5</v>
      </c>
      <c r="J24" s="35">
        <f t="shared" si="7"/>
        <v>-0.26</v>
      </c>
      <c r="K24" s="4" t="s">
        <v>39</v>
      </c>
      <c r="L24" s="2" t="s">
        <v>39</v>
      </c>
      <c r="M24" s="2" t="s">
        <v>39</v>
      </c>
      <c r="N24" s="5" t="s">
        <v>39</v>
      </c>
      <c r="O24" s="4">
        <v>3</v>
      </c>
      <c r="P24" s="2">
        <v>2.2000000000000002</v>
      </c>
      <c r="Q24" s="2">
        <v>0</v>
      </c>
      <c r="R24" s="5">
        <f t="shared" ref="R24:R29" si="9">Q24-P24</f>
        <v>-2.2000000000000002</v>
      </c>
      <c r="S24" s="4" t="s">
        <v>39</v>
      </c>
      <c r="T24" s="2" t="s">
        <v>39</v>
      </c>
      <c r="U24" s="2" t="s">
        <v>39</v>
      </c>
      <c r="V24" s="5" t="s">
        <v>39</v>
      </c>
      <c r="W24" s="4">
        <f t="shared" si="2"/>
        <v>6</v>
      </c>
      <c r="X24" s="33">
        <f t="shared" si="3"/>
        <v>3.74</v>
      </c>
      <c r="Y24" s="11">
        <f t="shared" si="4"/>
        <v>1.5</v>
      </c>
      <c r="Z24" s="40">
        <f t="shared" si="0"/>
        <v>-2.2400000000000002</v>
      </c>
      <c r="AA24" s="47">
        <f t="shared" si="5"/>
        <v>25</v>
      </c>
      <c r="AB24" s="44">
        <v>1350</v>
      </c>
      <c r="AC24" s="36">
        <v>1249</v>
      </c>
      <c r="AD24" s="2">
        <f t="shared" si="6"/>
        <v>-101</v>
      </c>
      <c r="AE24" s="5">
        <v>1056</v>
      </c>
    </row>
    <row r="25" spans="1:31" ht="20.100000000000001" customHeight="1">
      <c r="A25" s="4">
        <v>21</v>
      </c>
      <c r="B25" s="60" t="s">
        <v>17</v>
      </c>
      <c r="C25" s="4">
        <v>1</v>
      </c>
      <c r="D25" s="32">
        <v>0.13</v>
      </c>
      <c r="E25" s="2">
        <v>1</v>
      </c>
      <c r="F25" s="35">
        <f t="shared" si="1"/>
        <v>0.87</v>
      </c>
      <c r="G25" s="4">
        <v>3</v>
      </c>
      <c r="H25" s="32">
        <v>2.02</v>
      </c>
      <c r="I25" s="2">
        <v>0</v>
      </c>
      <c r="J25" s="35">
        <f t="shared" si="7"/>
        <v>-2.02</v>
      </c>
      <c r="K25" s="4">
        <v>5</v>
      </c>
      <c r="L25" s="2">
        <v>3.99</v>
      </c>
      <c r="M25" s="2">
        <v>4</v>
      </c>
      <c r="N25" s="5">
        <f t="shared" si="8"/>
        <v>9.9999999999997868E-3</v>
      </c>
      <c r="O25" s="4">
        <v>4</v>
      </c>
      <c r="P25" s="2">
        <v>2.78</v>
      </c>
      <c r="Q25" s="2">
        <v>3</v>
      </c>
      <c r="R25" s="5">
        <f t="shared" si="9"/>
        <v>0.2200000000000002</v>
      </c>
      <c r="S25" s="4" t="s">
        <v>39</v>
      </c>
      <c r="T25" s="2" t="s">
        <v>39</v>
      </c>
      <c r="U25" s="2" t="s">
        <v>39</v>
      </c>
      <c r="V25" s="5" t="s">
        <v>39</v>
      </c>
      <c r="W25" s="4">
        <f t="shared" si="2"/>
        <v>13</v>
      </c>
      <c r="X25" s="33">
        <f t="shared" si="3"/>
        <v>8.92</v>
      </c>
      <c r="Y25" s="11">
        <f t="shared" si="4"/>
        <v>8</v>
      </c>
      <c r="Z25" s="40">
        <f t="shared" si="0"/>
        <v>-0.91999999999999993</v>
      </c>
      <c r="AA25" s="47">
        <f t="shared" si="5"/>
        <v>61.53846153846154</v>
      </c>
      <c r="AB25" s="44">
        <v>1303</v>
      </c>
      <c r="AC25" s="36">
        <v>1263</v>
      </c>
      <c r="AD25" s="2">
        <f t="shared" si="6"/>
        <v>-40</v>
      </c>
      <c r="AE25" s="5">
        <v>1228</v>
      </c>
    </row>
    <row r="26" spans="1:31" ht="20.100000000000001" customHeight="1">
      <c r="A26" s="4">
        <v>22</v>
      </c>
      <c r="B26" s="60" t="s">
        <v>23</v>
      </c>
      <c r="C26" s="4" t="s">
        <v>39</v>
      </c>
      <c r="D26" s="2" t="s">
        <v>39</v>
      </c>
      <c r="E26" s="2" t="s">
        <v>39</v>
      </c>
      <c r="F26" s="5" t="s">
        <v>39</v>
      </c>
      <c r="G26" s="4" t="s">
        <v>39</v>
      </c>
      <c r="H26" s="2" t="s">
        <v>39</v>
      </c>
      <c r="I26" s="2" t="s">
        <v>39</v>
      </c>
      <c r="J26" s="5" t="s">
        <v>39</v>
      </c>
      <c r="K26" s="4" t="s">
        <v>39</v>
      </c>
      <c r="L26" s="2" t="s">
        <v>39</v>
      </c>
      <c r="M26" s="2" t="s">
        <v>39</v>
      </c>
      <c r="N26" s="5" t="s">
        <v>39</v>
      </c>
      <c r="O26" s="4">
        <v>4</v>
      </c>
      <c r="P26" s="2">
        <v>2.0099999999999998</v>
      </c>
      <c r="Q26" s="2">
        <v>4</v>
      </c>
      <c r="R26" s="5">
        <f t="shared" si="9"/>
        <v>1.9900000000000002</v>
      </c>
      <c r="S26" s="4" t="s">
        <v>39</v>
      </c>
      <c r="T26" s="2" t="s">
        <v>39</v>
      </c>
      <c r="U26" s="2" t="s">
        <v>39</v>
      </c>
      <c r="V26" s="5" t="s">
        <v>39</v>
      </c>
      <c r="W26" s="4">
        <f t="shared" si="2"/>
        <v>4</v>
      </c>
      <c r="X26" s="27">
        <f t="shared" si="3"/>
        <v>2.0099999999999998</v>
      </c>
      <c r="Y26" s="11">
        <f t="shared" si="4"/>
        <v>4</v>
      </c>
      <c r="Z26" s="40">
        <f t="shared" si="0"/>
        <v>1.9900000000000002</v>
      </c>
      <c r="AA26" s="47">
        <f t="shared" si="5"/>
        <v>100</v>
      </c>
      <c r="AB26" s="44">
        <v>1065</v>
      </c>
      <c r="AC26" s="36">
        <v>1200</v>
      </c>
      <c r="AD26" s="2">
        <f t="shared" si="6"/>
        <v>135</v>
      </c>
      <c r="AE26" s="5" t="s">
        <v>49</v>
      </c>
    </row>
    <row r="27" spans="1:31" ht="20.100000000000001" customHeight="1">
      <c r="A27" s="4">
        <v>23</v>
      </c>
      <c r="B27" s="60" t="s">
        <v>22</v>
      </c>
      <c r="C27" s="4" t="s">
        <v>39</v>
      </c>
      <c r="D27" s="2" t="s">
        <v>39</v>
      </c>
      <c r="E27" s="2" t="s">
        <v>39</v>
      </c>
      <c r="F27" s="5" t="s">
        <v>39</v>
      </c>
      <c r="G27" s="4" t="s">
        <v>39</v>
      </c>
      <c r="H27" s="2" t="s">
        <v>39</v>
      </c>
      <c r="I27" s="2" t="s">
        <v>39</v>
      </c>
      <c r="J27" s="5" t="s">
        <v>39</v>
      </c>
      <c r="K27" s="4" t="s">
        <v>39</v>
      </c>
      <c r="L27" s="2" t="s">
        <v>39</v>
      </c>
      <c r="M27" s="2" t="s">
        <v>39</v>
      </c>
      <c r="N27" s="5" t="s">
        <v>39</v>
      </c>
      <c r="O27" s="4">
        <v>4</v>
      </c>
      <c r="P27" s="2">
        <v>2</v>
      </c>
      <c r="Q27" s="2">
        <v>3</v>
      </c>
      <c r="R27" s="5">
        <f t="shared" si="9"/>
        <v>1</v>
      </c>
      <c r="S27" s="4" t="s">
        <v>39</v>
      </c>
      <c r="T27" s="2" t="s">
        <v>39</v>
      </c>
      <c r="U27" s="2" t="s">
        <v>39</v>
      </c>
      <c r="V27" s="5" t="s">
        <v>39</v>
      </c>
      <c r="W27" s="4">
        <f t="shared" si="2"/>
        <v>4</v>
      </c>
      <c r="X27" s="27">
        <f t="shared" si="3"/>
        <v>2</v>
      </c>
      <c r="Y27" s="11">
        <f t="shared" si="4"/>
        <v>3</v>
      </c>
      <c r="Z27" s="40">
        <f t="shared" si="0"/>
        <v>1</v>
      </c>
      <c r="AA27" s="47">
        <f t="shared" si="5"/>
        <v>75</v>
      </c>
      <c r="AB27" s="44">
        <v>989</v>
      </c>
      <c r="AC27" s="36">
        <v>1037</v>
      </c>
      <c r="AD27" s="2">
        <f>AC27-AB27</f>
        <v>48</v>
      </c>
      <c r="AE27" s="5">
        <v>1184</v>
      </c>
    </row>
    <row r="28" spans="1:31" ht="20.100000000000001" customHeight="1">
      <c r="A28" s="4">
        <v>24</v>
      </c>
      <c r="B28" s="60" t="s">
        <v>21</v>
      </c>
      <c r="C28" s="4" t="s">
        <v>39</v>
      </c>
      <c r="D28" s="2" t="s">
        <v>39</v>
      </c>
      <c r="E28" s="2" t="s">
        <v>39</v>
      </c>
      <c r="F28" s="5" t="s">
        <v>39</v>
      </c>
      <c r="G28" s="4" t="s">
        <v>39</v>
      </c>
      <c r="H28" s="2" t="s">
        <v>39</v>
      </c>
      <c r="I28" s="2" t="s">
        <v>39</v>
      </c>
      <c r="J28" s="5" t="s">
        <v>39</v>
      </c>
      <c r="K28" s="4" t="s">
        <v>39</v>
      </c>
      <c r="L28" s="2" t="s">
        <v>39</v>
      </c>
      <c r="M28" s="2" t="s">
        <v>39</v>
      </c>
      <c r="N28" s="5" t="s">
        <v>39</v>
      </c>
      <c r="O28" s="4" t="s">
        <v>39</v>
      </c>
      <c r="P28" s="2" t="s">
        <v>39</v>
      </c>
      <c r="Q28" s="2" t="s">
        <v>39</v>
      </c>
      <c r="R28" s="5" t="s">
        <v>39</v>
      </c>
      <c r="S28" s="4">
        <v>3</v>
      </c>
      <c r="T28" s="2">
        <v>0.69</v>
      </c>
      <c r="U28" s="2">
        <v>1</v>
      </c>
      <c r="V28" s="5">
        <f t="shared" ref="V28:V32" si="10">U28-T28</f>
        <v>0.31000000000000005</v>
      </c>
      <c r="W28" s="4">
        <f t="shared" ref="W28:W32" si="11">SUM(C28,G28,K28,O28,S28)</f>
        <v>3</v>
      </c>
      <c r="X28" s="27">
        <f t="shared" ref="X28:X32" si="12">SUM(D28,H28,L28,P28,T28)</f>
        <v>0.69</v>
      </c>
      <c r="Y28" s="11">
        <f t="shared" ref="Y28:Y32" si="13">SUM(E28,I28,M28,Q28,U28)</f>
        <v>1</v>
      </c>
      <c r="Z28" s="40">
        <f t="shared" ref="Z28:Z32" si="14">Y28-X28</f>
        <v>0.31000000000000005</v>
      </c>
      <c r="AA28" s="47">
        <f t="shared" ref="AA28:AA32" si="15">Y28*100/W28</f>
        <v>33.333333333333336</v>
      </c>
      <c r="AB28" s="44">
        <v>1100</v>
      </c>
      <c r="AC28" s="36">
        <v>1114</v>
      </c>
      <c r="AD28" s="2">
        <f>AC28-AB28</f>
        <v>14</v>
      </c>
      <c r="AE28" s="5">
        <v>1187</v>
      </c>
    </row>
    <row r="29" spans="1:31" ht="20.100000000000001" customHeight="1">
      <c r="A29" s="4">
        <v>25</v>
      </c>
      <c r="B29" s="60" t="s">
        <v>24</v>
      </c>
      <c r="C29" s="4" t="s">
        <v>39</v>
      </c>
      <c r="D29" s="2" t="s">
        <v>39</v>
      </c>
      <c r="E29" s="2" t="s">
        <v>39</v>
      </c>
      <c r="F29" s="5" t="s">
        <v>39</v>
      </c>
      <c r="G29" s="4" t="s">
        <v>39</v>
      </c>
      <c r="H29" s="2" t="s">
        <v>39</v>
      </c>
      <c r="I29" s="2" t="s">
        <v>39</v>
      </c>
      <c r="J29" s="5" t="s">
        <v>39</v>
      </c>
      <c r="K29" s="4" t="s">
        <v>39</v>
      </c>
      <c r="L29" s="2" t="s">
        <v>39</v>
      </c>
      <c r="M29" s="2" t="s">
        <v>39</v>
      </c>
      <c r="N29" s="5" t="s">
        <v>39</v>
      </c>
      <c r="O29" s="4">
        <v>1</v>
      </c>
      <c r="P29" s="2">
        <v>0.23</v>
      </c>
      <c r="Q29" s="2">
        <v>0</v>
      </c>
      <c r="R29" s="5">
        <f t="shared" si="9"/>
        <v>-0.23</v>
      </c>
      <c r="S29" s="4">
        <v>3</v>
      </c>
      <c r="T29" s="2">
        <v>0.43</v>
      </c>
      <c r="U29" s="2">
        <v>1</v>
      </c>
      <c r="V29" s="5">
        <f t="shared" si="10"/>
        <v>0.57000000000000006</v>
      </c>
      <c r="W29" s="4">
        <f t="shared" si="11"/>
        <v>4</v>
      </c>
      <c r="X29" s="27">
        <f t="shared" si="12"/>
        <v>0.66</v>
      </c>
      <c r="Y29" s="11">
        <f t="shared" si="13"/>
        <v>1</v>
      </c>
      <c r="Z29" s="40">
        <f t="shared" si="14"/>
        <v>0.33999999999999997</v>
      </c>
      <c r="AA29" s="47">
        <f t="shared" si="15"/>
        <v>25</v>
      </c>
      <c r="AB29" s="44">
        <v>973</v>
      </c>
      <c r="AC29" s="36">
        <v>994</v>
      </c>
      <c r="AD29" s="2">
        <f>AC29-AB29</f>
        <v>21</v>
      </c>
      <c r="AE29" s="5">
        <v>1061</v>
      </c>
    </row>
    <row r="30" spans="1:31" ht="20.100000000000001" customHeight="1">
      <c r="A30" s="4">
        <v>26</v>
      </c>
      <c r="B30" s="60" t="s">
        <v>25</v>
      </c>
      <c r="C30" s="4" t="s">
        <v>39</v>
      </c>
      <c r="D30" s="2" t="s">
        <v>39</v>
      </c>
      <c r="E30" s="2" t="s">
        <v>39</v>
      </c>
      <c r="F30" s="5" t="s">
        <v>39</v>
      </c>
      <c r="G30" s="4" t="s">
        <v>39</v>
      </c>
      <c r="H30" s="2" t="s">
        <v>39</v>
      </c>
      <c r="I30" s="2" t="s">
        <v>39</v>
      </c>
      <c r="J30" s="5" t="s">
        <v>39</v>
      </c>
      <c r="K30" s="4" t="s">
        <v>39</v>
      </c>
      <c r="L30" s="2" t="s">
        <v>39</v>
      </c>
      <c r="M30" s="2" t="s">
        <v>39</v>
      </c>
      <c r="N30" s="5" t="s">
        <v>39</v>
      </c>
      <c r="O30" s="4" t="s">
        <v>39</v>
      </c>
      <c r="P30" s="2" t="s">
        <v>39</v>
      </c>
      <c r="Q30" s="2" t="s">
        <v>39</v>
      </c>
      <c r="R30" s="5" t="s">
        <v>39</v>
      </c>
      <c r="S30" s="4">
        <v>3</v>
      </c>
      <c r="T30" s="2">
        <v>0.52</v>
      </c>
      <c r="U30" s="2">
        <v>0</v>
      </c>
      <c r="V30" s="5">
        <f t="shared" si="10"/>
        <v>-0.52</v>
      </c>
      <c r="W30" s="4">
        <f t="shared" si="11"/>
        <v>3</v>
      </c>
      <c r="X30" s="27">
        <f t="shared" si="12"/>
        <v>0.52</v>
      </c>
      <c r="Y30" s="11">
        <f t="shared" si="13"/>
        <v>0</v>
      </c>
      <c r="Z30" s="40">
        <f t="shared" si="14"/>
        <v>-0.52</v>
      </c>
      <c r="AA30" s="47">
        <f t="shared" si="15"/>
        <v>0</v>
      </c>
      <c r="AB30" s="44">
        <v>901</v>
      </c>
      <c r="AC30" s="36">
        <v>871</v>
      </c>
      <c r="AD30" s="2">
        <f t="shared" si="6"/>
        <v>-30</v>
      </c>
      <c r="AE30" s="5" t="s">
        <v>39</v>
      </c>
    </row>
    <row r="31" spans="1:31" ht="20.100000000000001" customHeight="1">
      <c r="A31" s="4">
        <v>27</v>
      </c>
      <c r="B31" s="61" t="s">
        <v>47</v>
      </c>
      <c r="C31" s="13"/>
      <c r="D31" s="15"/>
      <c r="E31" s="15"/>
      <c r="F31" s="14"/>
      <c r="G31" s="4"/>
      <c r="H31" s="2"/>
      <c r="I31" s="2"/>
      <c r="J31" s="5"/>
      <c r="K31" s="4"/>
      <c r="L31" s="2"/>
      <c r="M31" s="2"/>
      <c r="N31" s="5"/>
      <c r="O31" s="4" t="s">
        <v>39</v>
      </c>
      <c r="P31" s="2" t="s">
        <v>39</v>
      </c>
      <c r="Q31" s="2" t="s">
        <v>39</v>
      </c>
      <c r="R31" s="5" t="s">
        <v>39</v>
      </c>
      <c r="S31" s="13">
        <v>1</v>
      </c>
      <c r="T31" s="15">
        <v>0.65</v>
      </c>
      <c r="U31" s="15">
        <v>0</v>
      </c>
      <c r="V31" s="5">
        <f t="shared" si="10"/>
        <v>-0.65</v>
      </c>
      <c r="W31" s="4">
        <f t="shared" si="11"/>
        <v>1</v>
      </c>
      <c r="X31" s="27">
        <f t="shared" si="12"/>
        <v>0.65</v>
      </c>
      <c r="Y31" s="11">
        <f t="shared" si="13"/>
        <v>0</v>
      </c>
      <c r="Z31" s="40">
        <f t="shared" si="14"/>
        <v>-0.65</v>
      </c>
      <c r="AA31" s="47">
        <f t="shared" si="15"/>
        <v>0</v>
      </c>
      <c r="AB31" s="45">
        <v>1100</v>
      </c>
      <c r="AC31" s="50">
        <v>1071</v>
      </c>
      <c r="AD31" s="2">
        <f t="shared" si="6"/>
        <v>-29</v>
      </c>
      <c r="AE31" s="14" t="s">
        <v>39</v>
      </c>
    </row>
    <row r="32" spans="1:31" ht="20.100000000000001" customHeight="1" thickBot="1">
      <c r="A32" s="13">
        <v>28</v>
      </c>
      <c r="B32" s="61" t="s">
        <v>26</v>
      </c>
      <c r="C32" s="6" t="s">
        <v>39</v>
      </c>
      <c r="D32" s="7" t="s">
        <v>39</v>
      </c>
      <c r="E32" s="7" t="s">
        <v>39</v>
      </c>
      <c r="F32" s="8" t="s">
        <v>39</v>
      </c>
      <c r="G32" s="4" t="s">
        <v>39</v>
      </c>
      <c r="H32" s="2" t="s">
        <v>39</v>
      </c>
      <c r="I32" s="2" t="s">
        <v>39</v>
      </c>
      <c r="J32" s="5" t="s">
        <v>39</v>
      </c>
      <c r="K32" s="4" t="s">
        <v>39</v>
      </c>
      <c r="L32" s="2" t="s">
        <v>39</v>
      </c>
      <c r="M32" s="2" t="s">
        <v>39</v>
      </c>
      <c r="N32" s="5" t="s">
        <v>39</v>
      </c>
      <c r="O32" s="4" t="s">
        <v>39</v>
      </c>
      <c r="P32" s="2" t="s">
        <v>39</v>
      </c>
      <c r="Q32" s="2" t="s">
        <v>39</v>
      </c>
      <c r="R32" s="5" t="s">
        <v>39</v>
      </c>
      <c r="S32" s="13">
        <v>2</v>
      </c>
      <c r="T32" s="15">
        <v>0.99</v>
      </c>
      <c r="U32" s="15">
        <v>0</v>
      </c>
      <c r="V32" s="14">
        <f t="shared" si="10"/>
        <v>-0.99</v>
      </c>
      <c r="W32" s="4">
        <f t="shared" si="11"/>
        <v>2</v>
      </c>
      <c r="X32" s="27">
        <f t="shared" si="12"/>
        <v>0.99</v>
      </c>
      <c r="Y32" s="11">
        <f t="shared" si="13"/>
        <v>0</v>
      </c>
      <c r="Z32" s="40">
        <f t="shared" si="14"/>
        <v>-0.99</v>
      </c>
      <c r="AA32" s="47">
        <f t="shared" si="15"/>
        <v>0</v>
      </c>
      <c r="AB32" s="45">
        <v>1000</v>
      </c>
      <c r="AC32" s="50">
        <v>940</v>
      </c>
      <c r="AD32" s="2">
        <f t="shared" si="6"/>
        <v>-60</v>
      </c>
      <c r="AE32" s="14" t="s">
        <v>39</v>
      </c>
    </row>
    <row r="33" spans="1:31" ht="20.100000000000001" customHeight="1" thickBot="1">
      <c r="A33" s="16" t="s">
        <v>39</v>
      </c>
      <c r="B33" s="62" t="s">
        <v>44</v>
      </c>
      <c r="C33" s="16">
        <f t="shared" ref="C33:Y33" si="16">SUM(C5:C32)</f>
        <v>56</v>
      </c>
      <c r="D33" s="17">
        <f t="shared" si="16"/>
        <v>38.510000000000005</v>
      </c>
      <c r="E33" s="17">
        <f t="shared" si="16"/>
        <v>35.5</v>
      </c>
      <c r="F33" s="20">
        <f t="shared" si="16"/>
        <v>-3.01</v>
      </c>
      <c r="G33" s="16">
        <f t="shared" si="16"/>
        <v>36</v>
      </c>
      <c r="H33" s="17">
        <f t="shared" si="16"/>
        <v>17.450000000000003</v>
      </c>
      <c r="I33" s="17">
        <f t="shared" si="16"/>
        <v>15.5</v>
      </c>
      <c r="J33" s="20">
        <f t="shared" si="16"/>
        <v>-1.9500000000000002</v>
      </c>
      <c r="K33" s="16">
        <f t="shared" si="16"/>
        <v>20</v>
      </c>
      <c r="L33" s="17">
        <f t="shared" si="16"/>
        <v>8.52</v>
      </c>
      <c r="M33" s="17">
        <f t="shared" si="16"/>
        <v>11.5</v>
      </c>
      <c r="N33" s="20">
        <f t="shared" si="16"/>
        <v>2.98</v>
      </c>
      <c r="O33" s="16">
        <f t="shared" si="16"/>
        <v>16</v>
      </c>
      <c r="P33" s="17">
        <f t="shared" si="16"/>
        <v>9.2200000000000006</v>
      </c>
      <c r="Q33" s="17">
        <f t="shared" si="16"/>
        <v>10</v>
      </c>
      <c r="R33" s="20">
        <f t="shared" si="16"/>
        <v>0.78000000000000025</v>
      </c>
      <c r="S33" s="16">
        <f t="shared" si="16"/>
        <v>12</v>
      </c>
      <c r="T33" s="17">
        <f t="shared" si="16"/>
        <v>3.2800000000000002</v>
      </c>
      <c r="U33" s="17">
        <f t="shared" si="16"/>
        <v>2</v>
      </c>
      <c r="V33" s="20">
        <f t="shared" si="16"/>
        <v>-1.2799999999999998</v>
      </c>
      <c r="W33" s="16">
        <f t="shared" si="16"/>
        <v>140</v>
      </c>
      <c r="X33" s="23">
        <f t="shared" si="16"/>
        <v>76.98</v>
      </c>
      <c r="Y33" s="21">
        <f t="shared" si="16"/>
        <v>74.5</v>
      </c>
      <c r="Z33" s="41">
        <f t="shared" si="0"/>
        <v>-2.480000000000004</v>
      </c>
      <c r="AA33" s="48">
        <f t="shared" si="5"/>
        <v>53.214285714285715</v>
      </c>
      <c r="AB33" s="46" t="s">
        <v>39</v>
      </c>
      <c r="AC33" s="18" t="s">
        <v>39</v>
      </c>
      <c r="AD33" s="51">
        <f>SUM(AD5:AD32)</f>
        <v>69</v>
      </c>
      <c r="AE33" s="19" t="s">
        <v>39</v>
      </c>
    </row>
    <row r="35" spans="1:31" ht="20.100000000000001" customHeight="1">
      <c r="B35" s="37" t="s">
        <v>50</v>
      </c>
    </row>
  </sheetData>
  <mergeCells count="9">
    <mergeCell ref="B3:B4"/>
    <mergeCell ref="A3:A4"/>
    <mergeCell ref="AB3:AE3"/>
    <mergeCell ref="W3:AA3"/>
    <mergeCell ref="C3:F3"/>
    <mergeCell ref="G3:J3"/>
    <mergeCell ref="K3:N3"/>
    <mergeCell ref="O3:R3"/>
    <mergeCell ref="S3:V3"/>
  </mergeCells>
  <conditionalFormatting sqref="AD5:AD32">
    <cfRule type="cellIs" dxfId="2" priority="1" operator="greaterThan">
      <formula>0</formula>
    </cfRule>
    <cfRule type="cellIs" dxfId="1" priority="2" operator="lessThan">
      <formula>0</formula>
    </cfRule>
    <cfRule type="cellIs" dxfId="0" priority="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Nording</dc:creator>
  <cp:lastModifiedBy>Jens Nording</cp:lastModifiedBy>
  <cp:lastPrinted>2024-03-14T15:50:02Z</cp:lastPrinted>
  <dcterms:created xsi:type="dcterms:W3CDTF">2024-02-04T15:07:03Z</dcterms:created>
  <dcterms:modified xsi:type="dcterms:W3CDTF">2024-03-18T16:19:12Z</dcterms:modified>
</cp:coreProperties>
</file>